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uments\Misc\FLSA Calculators\"/>
    </mc:Choice>
  </mc:AlternateContent>
  <workbookProtection workbookAlgorithmName="SHA-512" workbookHashValue="v1+63aJ8uhjIQ7VgnV0WqMryFnMBXIdq+T1rToEZ3k50KsRe/pMD/DKa2qo6u/Mpoo1m2jBELCFTtD433anhIg==" workbookSaltValue="cBZCEXQDVZGYQSrSDusu0Q==" workbookSpinCount="100000" lockStructure="1"/>
  <bookViews>
    <workbookView xWindow="0" yWindow="0" windowWidth="28800" windowHeight="12300"/>
  </bookViews>
  <sheets>
    <sheet name="Sheet1" sheetId="1" r:id="rId1"/>
    <sheet name="Sheet2" sheetId="2" r:id="rId2"/>
  </sheets>
  <definedNames>
    <definedName name="_xlnm.Print_Area" localSheetId="0">Sheet1!$A$1:$I$39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B23" i="1"/>
  <c r="C25" i="1" l="1"/>
  <c r="C26" i="1" s="1"/>
  <c r="D25" i="1"/>
  <c r="D26" i="1" s="1"/>
  <c r="E24" i="1"/>
  <c r="F24" i="1"/>
  <c r="G24" i="1"/>
  <c r="H24" i="1"/>
  <c r="B25" i="1"/>
  <c r="B26" i="1" s="1"/>
  <c r="C24" i="1" l="1"/>
  <c r="C28" i="1" s="1"/>
  <c r="B24" i="1"/>
  <c r="B28" i="1" s="1"/>
  <c r="H25" i="1"/>
  <c r="H26" i="1" s="1"/>
  <c r="H28" i="1" s="1"/>
  <c r="H31" i="1" s="1"/>
  <c r="G25" i="1"/>
  <c r="G26" i="1" s="1"/>
  <c r="G28" i="1" s="1"/>
  <c r="G31" i="1" s="1"/>
  <c r="E25" i="1"/>
  <c r="E26" i="1" s="1"/>
  <c r="E28" i="1" s="1"/>
  <c r="E29" i="1" s="1"/>
  <c r="F25" i="1"/>
  <c r="F26" i="1" s="1"/>
  <c r="F28" i="1" s="1"/>
  <c r="F29" i="1" s="1"/>
  <c r="D24" i="1"/>
  <c r="D28" i="1" s="1"/>
  <c r="B31" i="1" l="1"/>
  <c r="B33" i="1"/>
  <c r="B35" i="1" s="1"/>
  <c r="C31" i="1"/>
  <c r="C30" i="1"/>
  <c r="C29" i="1"/>
  <c r="G29" i="1"/>
  <c r="E31" i="1"/>
  <c r="E30" i="1"/>
  <c r="G30" i="1"/>
  <c r="F30" i="1"/>
  <c r="F31" i="1"/>
  <c r="D31" i="1"/>
  <c r="D30" i="1"/>
  <c r="D29" i="1"/>
  <c r="I30" i="1" l="1"/>
  <c r="I29" i="1"/>
  <c r="I31" i="1"/>
  <c r="B34" i="1"/>
  <c r="I38" i="1" l="1"/>
  <c r="D34" i="1"/>
  <c r="B37" i="1" s="1"/>
</calcChain>
</file>

<file path=xl/sharedStrings.xml><?xml version="1.0" encoding="utf-8"?>
<sst xmlns="http://schemas.openxmlformats.org/spreadsheetml/2006/main" count="45" uniqueCount="30">
  <si>
    <t>Start Time</t>
  </si>
  <si>
    <t>End Time</t>
  </si>
  <si>
    <t>Total Hours Worked</t>
  </si>
  <si>
    <t>Hours Worked</t>
  </si>
  <si>
    <t>N/A</t>
  </si>
  <si>
    <t>Minute</t>
  </si>
  <si>
    <t>Value</t>
  </si>
  <si>
    <t>Minutes Worked</t>
  </si>
  <si>
    <t>Minutes converted to 10th</t>
  </si>
  <si>
    <t>Time Worked</t>
  </si>
  <si>
    <t>Hours Worked (to be entered in HW)</t>
  </si>
  <si>
    <t>REGULAR WORK DAYS</t>
  </si>
  <si>
    <t>WEEKEND</t>
  </si>
  <si>
    <t>Please Note: Time must be entered in the following format -- HH:MM AM or HH:MM PM -- in order to return the correct time calculations.  If you enter a start time, you must enter an end time.   Positions that do not work a standard Monday - Friday workweek, can enter their specific workdays and weekends for accurate timekeeping.</t>
  </si>
  <si>
    <t>Saturday</t>
  </si>
  <si>
    <t>Monday</t>
  </si>
  <si>
    <t>Sunday</t>
  </si>
  <si>
    <t>Tuesday</t>
  </si>
  <si>
    <t>Wednesday</t>
  </si>
  <si>
    <t>Thursday</t>
  </si>
  <si>
    <t>Friday</t>
  </si>
  <si>
    <t>Hours to be covered by Annual Leave, Sick Leave, or Compensatory Time Taken</t>
  </si>
  <si>
    <t>Banked Overtime or Paid Overtime to be recorded on timesheet</t>
  </si>
  <si>
    <t>Total hours worked for week</t>
  </si>
  <si>
    <t>Total straight overtime hours</t>
  </si>
  <si>
    <t>1.5 overtime earned</t>
  </si>
  <si>
    <t>Total overtime hours worked</t>
  </si>
  <si>
    <t>Total Compensatory time earned or overtime hours to be paid</t>
  </si>
  <si>
    <t>These hours will be carried over as compensatory time earned for future use.  If compensatory time is taken in the same week it is earned, it is at a 1:1 ratio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</si>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</sst>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rgb="FF33333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1" fillId="0" borderId="0" xfId="0" applyFont="1"/>
    <xf numFmtId="18" fontId="2" fillId="3" borderId="1" xfId="0" applyNumberFormat="1" applyFont="1" applyFill="1" applyBorder="1" applyProtection="1">
      <protection locked="0"/>
    </xf>
    <xf numFmtId="18" fontId="2" fillId="4" borderId="1" xfId="0" applyNumberFormat="1" applyFont="1" applyFill="1" applyBorder="1" applyProtection="1">
      <protection locked="0"/>
    </xf>
    <xf numFmtId="164" fontId="4" fillId="0" borderId="0" xfId="0" applyNumberFormat="1" applyFont="1"/>
    <xf numFmtId="0" fontId="4" fillId="0" borderId="0" xfId="0" applyNumberFormat="1" applyFont="1"/>
    <xf numFmtId="20" fontId="4" fillId="0" borderId="0" xfId="0" applyNumberFormat="1" applyFont="1"/>
    <xf numFmtId="0" fontId="2" fillId="0" borderId="1" xfId="0" applyFont="1" applyBorder="1"/>
    <xf numFmtId="0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2" fillId="6" borderId="2" xfId="0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selection activeCell="F8" sqref="F8:G11"/>
    </sheetView>
  </sheetViews>
  <sheetFormatPr defaultRowHeight="15" x14ac:dyDescent="0.25"/>
  <cols>
    <col min="1" max="1" width="34.140625" style="1" bestFit="1" customWidth="1"/>
    <col min="2" max="2" width="12.140625" style="1" bestFit="1" customWidth="1"/>
    <col min="3" max="3" width="11.42578125" style="1" bestFit="1" customWidth="1"/>
    <col min="4" max="4" width="11.5703125" style="1" bestFit="1" customWidth="1"/>
    <col min="5" max="5" width="11.85546875" style="1" customWidth="1"/>
    <col min="6" max="6" width="10.140625" style="1" customWidth="1"/>
    <col min="7" max="7" width="9.42578125" style="1" bestFit="1" customWidth="1"/>
    <col min="8" max="8" width="12.140625" style="1" bestFit="1" customWidth="1"/>
    <col min="9" max="9" width="10.140625" style="1" bestFit="1" customWidth="1"/>
    <col min="10" max="16384" width="9.140625" style="1"/>
  </cols>
  <sheetData>
    <row r="1" spans="1:19" ht="15" customHeight="1" x14ac:dyDescent="0.25">
      <c r="A1" s="21" t="s">
        <v>13</v>
      </c>
      <c r="B1" s="21"/>
      <c r="C1" s="21"/>
      <c r="D1" s="21"/>
      <c r="E1" s="21"/>
      <c r="F1" s="21"/>
    </row>
    <row r="2" spans="1:19" x14ac:dyDescent="0.25">
      <c r="A2" s="21"/>
      <c r="B2" s="21"/>
      <c r="C2" s="21"/>
      <c r="D2" s="21"/>
      <c r="E2" s="21"/>
      <c r="F2" s="21"/>
    </row>
    <row r="3" spans="1:19" x14ac:dyDescent="0.25">
      <c r="A3" s="21"/>
      <c r="B3" s="21"/>
      <c r="C3" s="21"/>
      <c r="D3" s="21"/>
      <c r="E3" s="21"/>
      <c r="F3" s="21"/>
    </row>
    <row r="4" spans="1:19" x14ac:dyDescent="0.25">
      <c r="A4" s="21"/>
      <c r="B4" s="21"/>
      <c r="C4" s="21"/>
      <c r="D4" s="21"/>
      <c r="E4" s="21"/>
      <c r="F4" s="21"/>
    </row>
    <row r="6" spans="1:19" x14ac:dyDescent="0.25">
      <c r="B6" s="2" t="s">
        <v>12</v>
      </c>
      <c r="C6" s="20" t="s">
        <v>11</v>
      </c>
      <c r="D6" s="20"/>
      <c r="E6" s="20"/>
      <c r="F6" s="20"/>
      <c r="G6" s="20"/>
      <c r="H6" s="2" t="s">
        <v>12</v>
      </c>
    </row>
    <row r="7" spans="1:19" x14ac:dyDescent="0.25">
      <c r="B7" s="16" t="s">
        <v>16</v>
      </c>
      <c r="C7" s="17" t="s">
        <v>15</v>
      </c>
      <c r="D7" s="17" t="s">
        <v>17</v>
      </c>
      <c r="E7" s="17" t="s">
        <v>18</v>
      </c>
      <c r="F7" s="17" t="s">
        <v>19</v>
      </c>
      <c r="G7" s="17" t="s">
        <v>20</v>
      </c>
      <c r="H7" s="16" t="s">
        <v>14</v>
      </c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5">
      <c r="A8" s="14" t="s">
        <v>0</v>
      </c>
      <c r="B8" s="4"/>
      <c r="C8" s="4"/>
      <c r="D8" s="4"/>
      <c r="E8" s="4"/>
      <c r="F8" s="4"/>
      <c r="G8" s="4"/>
      <c r="H8" s="4"/>
    </row>
    <row r="9" spans="1:19" x14ac:dyDescent="0.25">
      <c r="A9" s="14" t="s">
        <v>1</v>
      </c>
      <c r="B9" s="4"/>
      <c r="C9" s="4"/>
      <c r="D9" s="4"/>
      <c r="E9" s="4"/>
      <c r="F9" s="4"/>
      <c r="G9" s="4"/>
      <c r="H9" s="4"/>
    </row>
    <row r="10" spans="1:19" x14ac:dyDescent="0.25">
      <c r="A10" s="15" t="s">
        <v>0</v>
      </c>
      <c r="B10" s="5"/>
      <c r="C10" s="5"/>
      <c r="D10" s="5"/>
      <c r="E10" s="5"/>
      <c r="F10" s="5"/>
      <c r="G10" s="5"/>
      <c r="H10" s="5"/>
    </row>
    <row r="11" spans="1:19" x14ac:dyDescent="0.25">
      <c r="A11" s="15" t="s">
        <v>1</v>
      </c>
      <c r="B11" s="5"/>
      <c r="C11" s="5"/>
      <c r="D11" s="5"/>
      <c r="E11" s="5"/>
      <c r="F11" s="5"/>
      <c r="G11" s="5"/>
      <c r="H11" s="5"/>
    </row>
    <row r="12" spans="1:19" x14ac:dyDescent="0.25">
      <c r="A12" s="14" t="s">
        <v>0</v>
      </c>
      <c r="B12" s="4"/>
      <c r="C12" s="4"/>
      <c r="D12" s="4"/>
      <c r="E12" s="4"/>
      <c r="F12" s="4"/>
      <c r="G12" s="4"/>
      <c r="H12" s="4"/>
    </row>
    <row r="13" spans="1:19" x14ac:dyDescent="0.25">
      <c r="A13" s="14" t="s">
        <v>1</v>
      </c>
      <c r="B13" s="4"/>
      <c r="C13" s="4"/>
      <c r="D13" s="4"/>
      <c r="E13" s="4"/>
      <c r="F13" s="4"/>
      <c r="G13" s="4"/>
      <c r="H13" s="4"/>
    </row>
    <row r="14" spans="1:19" x14ac:dyDescent="0.25">
      <c r="A14" s="15" t="s">
        <v>0</v>
      </c>
      <c r="B14" s="5"/>
      <c r="C14" s="5"/>
      <c r="D14" s="5"/>
      <c r="E14" s="5"/>
      <c r="F14" s="5"/>
      <c r="G14" s="5"/>
      <c r="H14" s="5"/>
    </row>
    <row r="15" spans="1:19" x14ac:dyDescent="0.25">
      <c r="A15" s="15" t="s">
        <v>1</v>
      </c>
      <c r="B15" s="5"/>
      <c r="C15" s="5"/>
      <c r="D15" s="5"/>
      <c r="E15" s="5"/>
      <c r="F15" s="5"/>
      <c r="G15" s="5"/>
      <c r="H15" s="5"/>
    </row>
    <row r="16" spans="1:19" x14ac:dyDescent="0.25">
      <c r="A16" s="14" t="s">
        <v>0</v>
      </c>
      <c r="B16" s="4"/>
      <c r="C16" s="4"/>
      <c r="D16" s="4"/>
      <c r="E16" s="4"/>
      <c r="F16" s="4"/>
      <c r="G16" s="4"/>
      <c r="H16" s="4"/>
    </row>
    <row r="17" spans="1:9" x14ac:dyDescent="0.25">
      <c r="A17" s="14" t="s">
        <v>1</v>
      </c>
      <c r="B17" s="4"/>
      <c r="C17" s="4"/>
      <c r="D17" s="4"/>
      <c r="E17" s="4"/>
      <c r="F17" s="4"/>
      <c r="G17" s="4"/>
      <c r="H17" s="4"/>
    </row>
    <row r="18" spans="1:9" x14ac:dyDescent="0.25">
      <c r="A18" s="15" t="s">
        <v>0</v>
      </c>
      <c r="B18" s="5"/>
      <c r="C18" s="5"/>
      <c r="D18" s="5"/>
      <c r="E18" s="5"/>
      <c r="F18" s="5"/>
      <c r="G18" s="5"/>
      <c r="H18" s="5"/>
    </row>
    <row r="19" spans="1:9" x14ac:dyDescent="0.25">
      <c r="A19" s="15" t="s">
        <v>1</v>
      </c>
      <c r="B19" s="5"/>
      <c r="C19" s="5"/>
      <c r="D19" s="5"/>
      <c r="E19" s="5"/>
      <c r="F19" s="5"/>
      <c r="G19" s="5"/>
      <c r="H19" s="5"/>
    </row>
    <row r="20" spans="1:9" x14ac:dyDescent="0.25">
      <c r="A20" s="14" t="s">
        <v>0</v>
      </c>
      <c r="B20" s="4"/>
      <c r="C20" s="4"/>
      <c r="D20" s="4"/>
      <c r="E20" s="4"/>
      <c r="F20" s="4"/>
      <c r="G20" s="4"/>
      <c r="H20" s="4"/>
    </row>
    <row r="21" spans="1:9" x14ac:dyDescent="0.25">
      <c r="A21" s="14" t="s">
        <v>1</v>
      </c>
      <c r="B21" s="4"/>
      <c r="C21" s="4"/>
      <c r="D21" s="4"/>
      <c r="E21" s="4"/>
      <c r="F21" s="4"/>
      <c r="G21" s="4"/>
      <c r="H21" s="4"/>
    </row>
    <row r="22" spans="1:9" x14ac:dyDescent="0.25">
      <c r="I22" s="19" t="s">
        <v>29</v>
      </c>
    </row>
    <row r="23" spans="1:9" ht="15" hidden="1" customHeight="1" x14ac:dyDescent="0.25">
      <c r="A23" s="1" t="s">
        <v>2</v>
      </c>
      <c r="B23" s="6">
        <f>SUM((B9-B8)+(B11-B10)+(B13-B12)+(B19-B18)+(B21-B20)+(B15-B14)+(B17-B16))</f>
        <v>0</v>
      </c>
      <c r="C23" s="6">
        <f t="shared" ref="C23:H23" si="0">SUM((C9-C8)+(C11-C10)+(C13-C12)+(C19-C18)+(C21-C20)+(C15-C14)+(C17-C16))</f>
        <v>0</v>
      </c>
      <c r="D23" s="6">
        <f t="shared" si="0"/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</row>
    <row r="24" spans="1:9" ht="15" hidden="1" customHeight="1" x14ac:dyDescent="0.25">
      <c r="A24" s="1" t="s">
        <v>3</v>
      </c>
      <c r="B24" s="7">
        <f>HOUR(B23)</f>
        <v>0</v>
      </c>
      <c r="C24" s="7">
        <f t="shared" ref="C24:H24" si="1">HOUR(C23)</f>
        <v>0</v>
      </c>
      <c r="D24" s="7">
        <f t="shared" si="1"/>
        <v>0</v>
      </c>
      <c r="E24" s="7">
        <f t="shared" si="1"/>
        <v>0</v>
      </c>
      <c r="F24" s="7">
        <f t="shared" si="1"/>
        <v>0</v>
      </c>
      <c r="G24" s="7">
        <f t="shared" si="1"/>
        <v>0</v>
      </c>
      <c r="H24" s="7">
        <f t="shared" si="1"/>
        <v>0</v>
      </c>
    </row>
    <row r="25" spans="1:9" ht="15" hidden="1" customHeight="1" x14ac:dyDescent="0.25">
      <c r="A25" s="1" t="s">
        <v>7</v>
      </c>
      <c r="B25" s="7">
        <f>MINUTE(B23)</f>
        <v>0</v>
      </c>
      <c r="C25" s="7">
        <f t="shared" ref="C25:H25" si="2">MINUTE(C23)</f>
        <v>0</v>
      </c>
      <c r="D25" s="7">
        <f t="shared" si="2"/>
        <v>0</v>
      </c>
      <c r="E25" s="7">
        <f t="shared" si="2"/>
        <v>0</v>
      </c>
      <c r="F25" s="7">
        <f t="shared" si="2"/>
        <v>0</v>
      </c>
      <c r="G25" s="7">
        <f t="shared" si="2"/>
        <v>0</v>
      </c>
      <c r="H25" s="7">
        <f t="shared" si="2"/>
        <v>0</v>
      </c>
    </row>
    <row r="26" spans="1:9" ht="15" hidden="1" customHeight="1" x14ac:dyDescent="0.25">
      <c r="A26" s="1" t="s">
        <v>8</v>
      </c>
      <c r="B26" s="7">
        <f>VLOOKUP(B25,Sheet2!$A$2:$B$62,2,FALSE)</f>
        <v>0</v>
      </c>
      <c r="C26" s="7">
        <f>VLOOKUP(C25,Sheet2!$A$2:$B$62,2,FALSE)</f>
        <v>0</v>
      </c>
      <c r="D26" s="7">
        <f>VLOOKUP(D25,Sheet2!$A$2:$B$62,2,FALSE)</f>
        <v>0</v>
      </c>
      <c r="E26" s="7">
        <f>VLOOKUP(E25,Sheet2!$A$2:$B$62,2,FALSE)</f>
        <v>0</v>
      </c>
      <c r="F26" s="7">
        <f>VLOOKUP(F25,Sheet2!$A$2:$B$62,2,FALSE)</f>
        <v>0</v>
      </c>
      <c r="G26" s="7">
        <f>VLOOKUP(G25,Sheet2!$A$2:$B$62,2,FALSE)</f>
        <v>0</v>
      </c>
      <c r="H26" s="7">
        <f>VLOOKUP(H25,Sheet2!$A$2:$B$62,2,FALSE)</f>
        <v>0</v>
      </c>
    </row>
    <row r="27" spans="1:9" ht="15" hidden="1" customHeight="1" x14ac:dyDescent="0.25">
      <c r="B27" s="8"/>
      <c r="C27" s="8"/>
      <c r="D27" s="8"/>
      <c r="E27" s="8"/>
      <c r="F27" s="8"/>
      <c r="G27" s="8"/>
      <c r="H27" s="8"/>
    </row>
    <row r="28" spans="1:9" ht="15" hidden="1" customHeight="1" x14ac:dyDescent="0.25">
      <c r="A28" s="1" t="s">
        <v>9</v>
      </c>
      <c r="B28" s="7">
        <f>SUM(B24+B26)</f>
        <v>0</v>
      </c>
      <c r="C28" s="7">
        <f t="shared" ref="C28:H28" si="3">SUM(C24+C26)</f>
        <v>0</v>
      </c>
      <c r="D28" s="7">
        <f t="shared" si="3"/>
        <v>0</v>
      </c>
      <c r="E28" s="7">
        <f t="shared" si="3"/>
        <v>0</v>
      </c>
      <c r="F28" s="7">
        <f t="shared" si="3"/>
        <v>0</v>
      </c>
      <c r="G28" s="7">
        <f t="shared" si="3"/>
        <v>0</v>
      </c>
      <c r="H28" s="7">
        <f t="shared" si="3"/>
        <v>0</v>
      </c>
    </row>
    <row r="29" spans="1:9" ht="15" customHeight="1" x14ac:dyDescent="0.25">
      <c r="A29" s="9" t="s">
        <v>10</v>
      </c>
      <c r="B29" s="10">
        <v>0</v>
      </c>
      <c r="C29" s="10">
        <f>MIN(7.5,C28)</f>
        <v>0</v>
      </c>
      <c r="D29" s="10">
        <f t="shared" ref="D29:G29" si="4">MIN(7.5,D28)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v>0</v>
      </c>
      <c r="I29" s="3">
        <f>SUM(B29:H29)</f>
        <v>0</v>
      </c>
    </row>
    <row r="30" spans="1:9" ht="45" x14ac:dyDescent="0.25">
      <c r="A30" s="11" t="s">
        <v>21</v>
      </c>
      <c r="B30" s="12" t="s">
        <v>4</v>
      </c>
      <c r="C30" s="10">
        <f>IF(C28&lt;7.5,7.5-C28,0)</f>
        <v>7.5</v>
      </c>
      <c r="D30" s="10">
        <f t="shared" ref="D30:G30" si="5">IF(D28&lt;7.5,7.5-D28,0)</f>
        <v>7.5</v>
      </c>
      <c r="E30" s="10">
        <f t="shared" si="5"/>
        <v>7.5</v>
      </c>
      <c r="F30" s="10">
        <f t="shared" si="5"/>
        <v>7.5</v>
      </c>
      <c r="G30" s="10">
        <f t="shared" si="5"/>
        <v>7.5</v>
      </c>
      <c r="H30" s="12" t="s">
        <v>4</v>
      </c>
      <c r="I30" s="3">
        <f>SUM(C30:G30)</f>
        <v>37.5</v>
      </c>
    </row>
    <row r="31" spans="1:9" ht="30" x14ac:dyDescent="0.25">
      <c r="A31" s="11" t="s">
        <v>22</v>
      </c>
      <c r="B31" s="10">
        <f>B28</f>
        <v>0</v>
      </c>
      <c r="C31" s="10">
        <f>IF(C28&gt;7.5,C28-7.5,0)</f>
        <v>0</v>
      </c>
      <c r="D31" s="10">
        <f t="shared" ref="D31:G31" si="6">IF(D28&gt;7.5,D28-7.5,0)</f>
        <v>0</v>
      </c>
      <c r="E31" s="10">
        <f t="shared" si="6"/>
        <v>0</v>
      </c>
      <c r="F31" s="10">
        <f t="shared" si="6"/>
        <v>0</v>
      </c>
      <c r="G31" s="10">
        <f t="shared" si="6"/>
        <v>0</v>
      </c>
      <c r="H31" s="10">
        <f>H28</f>
        <v>0</v>
      </c>
      <c r="I31" s="3">
        <f>SUM(B31:H31)</f>
        <v>0</v>
      </c>
    </row>
    <row r="32" spans="1:9" ht="15.75" hidden="1" x14ac:dyDescent="0.25">
      <c r="B32" s="7"/>
      <c r="C32" s="7"/>
      <c r="D32" s="7"/>
      <c r="E32" s="7"/>
      <c r="F32" s="7"/>
      <c r="G32" s="7"/>
      <c r="H32" s="7"/>
      <c r="I32" s="3"/>
    </row>
    <row r="33" spans="1:9" hidden="1" x14ac:dyDescent="0.25">
      <c r="A33" s="1" t="s">
        <v>23</v>
      </c>
      <c r="B33" s="1">
        <f>SUM(B28:H28)</f>
        <v>0</v>
      </c>
      <c r="I33" s="3"/>
    </row>
    <row r="34" spans="1:9" hidden="1" x14ac:dyDescent="0.25">
      <c r="A34" s="1" t="s">
        <v>24</v>
      </c>
      <c r="B34" s="1">
        <f>MIN(B35,2.5)</f>
        <v>0</v>
      </c>
      <c r="C34" s="1" t="s">
        <v>25</v>
      </c>
      <c r="D34" s="1">
        <f>(B35-B34)*1.5</f>
        <v>0</v>
      </c>
      <c r="I34" s="3"/>
    </row>
    <row r="35" spans="1:9" hidden="1" x14ac:dyDescent="0.25">
      <c r="A35" s="13" t="s">
        <v>26</v>
      </c>
      <c r="B35" s="1">
        <f>MAX(0,(B33-37.5))</f>
        <v>0</v>
      </c>
      <c r="I35" s="3"/>
    </row>
    <row r="36" spans="1:9" x14ac:dyDescent="0.25">
      <c r="I36" s="3"/>
    </row>
    <row r="37" spans="1:9" ht="52.5" hidden="1" customHeight="1" x14ac:dyDescent="0.25">
      <c r="A37" s="11" t="s">
        <v>27</v>
      </c>
      <c r="B37" s="18">
        <f>SUM(B34+D34)</f>
        <v>0</v>
      </c>
      <c r="C37" s="22" t="s">
        <v>28</v>
      </c>
      <c r="D37" s="23"/>
      <c r="E37" s="23"/>
      <c r="F37" s="23"/>
      <c r="G37" s="23"/>
      <c r="H37" s="23"/>
      <c r="I37" s="3"/>
    </row>
    <row r="38" spans="1:9" x14ac:dyDescent="0.25">
      <c r="G38" s="24" t="s">
        <v>2</v>
      </c>
      <c r="H38" s="24"/>
      <c r="I38" s="3">
        <f>I29+I31</f>
        <v>0</v>
      </c>
    </row>
  </sheetData>
  <sheetProtection algorithmName="SHA-512" hashValue="ZsENqMT+Wu1zEq9PNIA31eetxkTEtzqhNVaulwxxgqT6Rfs2cAKePrmC+QWllCVU2hpCzj7hstVhA4kjPX1KcQ==" saltValue="WJ1wOMXpKKECeIZkz+bbdQ==" spinCount="100000" sheet="1" objects="1" scenarios="1" selectLockedCells="1"/>
  <mergeCells count="4">
    <mergeCell ref="C6:G6"/>
    <mergeCell ref="A1:F4"/>
    <mergeCell ref="C37:H37"/>
    <mergeCell ref="G38:H38"/>
  </mergeCells>
  <pageMargins left="0.25" right="0.25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opLeftCell="A22" workbookViewId="0">
      <selection activeCell="B51" sqref="B51"/>
    </sheetView>
  </sheetViews>
  <sheetFormatPr defaultRowHeight="15" x14ac:dyDescent="0.25"/>
  <sheetData>
    <row r="1" spans="1:2" x14ac:dyDescent="0.25">
      <c r="A1" t="s">
        <v>5</v>
      </c>
      <c r="B1" t="s">
        <v>6</v>
      </c>
    </row>
    <row r="2" spans="1:2" x14ac:dyDescent="0.25">
      <c r="A2">
        <v>0</v>
      </c>
      <c r="B2">
        <v>0</v>
      </c>
    </row>
    <row r="3" spans="1:2" x14ac:dyDescent="0.25">
      <c r="A3">
        <v>1</v>
      </c>
      <c r="B3">
        <v>0.1</v>
      </c>
    </row>
    <row r="4" spans="1:2" x14ac:dyDescent="0.25">
      <c r="A4">
        <v>2</v>
      </c>
      <c r="B4">
        <v>0.1</v>
      </c>
    </row>
    <row r="5" spans="1:2" x14ac:dyDescent="0.25">
      <c r="A5">
        <v>3</v>
      </c>
      <c r="B5">
        <v>0.1</v>
      </c>
    </row>
    <row r="6" spans="1:2" x14ac:dyDescent="0.25">
      <c r="A6">
        <v>4</v>
      </c>
      <c r="B6">
        <v>0.1</v>
      </c>
    </row>
    <row r="7" spans="1:2" x14ac:dyDescent="0.25">
      <c r="A7">
        <v>5</v>
      </c>
      <c r="B7">
        <v>0.1</v>
      </c>
    </row>
    <row r="8" spans="1:2" x14ac:dyDescent="0.25">
      <c r="A8">
        <v>6</v>
      </c>
      <c r="B8">
        <v>0.1</v>
      </c>
    </row>
    <row r="9" spans="1:2" x14ac:dyDescent="0.25">
      <c r="A9">
        <v>7</v>
      </c>
      <c r="B9">
        <v>0.2</v>
      </c>
    </row>
    <row r="10" spans="1:2" x14ac:dyDescent="0.25">
      <c r="A10">
        <v>8</v>
      </c>
      <c r="B10">
        <v>0.2</v>
      </c>
    </row>
    <row r="11" spans="1:2" x14ac:dyDescent="0.25">
      <c r="A11">
        <v>9</v>
      </c>
      <c r="B11">
        <v>0.2</v>
      </c>
    </row>
    <row r="12" spans="1:2" x14ac:dyDescent="0.25">
      <c r="A12">
        <v>10</v>
      </c>
      <c r="B12">
        <v>0.2</v>
      </c>
    </row>
    <row r="13" spans="1:2" x14ac:dyDescent="0.25">
      <c r="A13">
        <v>11</v>
      </c>
      <c r="B13">
        <v>0.2</v>
      </c>
    </row>
    <row r="14" spans="1:2" x14ac:dyDescent="0.25">
      <c r="A14">
        <v>12</v>
      </c>
      <c r="B14">
        <v>0.2</v>
      </c>
    </row>
    <row r="15" spans="1:2" x14ac:dyDescent="0.25">
      <c r="A15">
        <v>13</v>
      </c>
      <c r="B15">
        <v>0.3</v>
      </c>
    </row>
    <row r="16" spans="1:2" x14ac:dyDescent="0.25">
      <c r="A16">
        <v>14</v>
      </c>
      <c r="B16">
        <v>0.3</v>
      </c>
    </row>
    <row r="17" spans="1:2" x14ac:dyDescent="0.25">
      <c r="A17">
        <v>15</v>
      </c>
      <c r="B17">
        <v>0.3</v>
      </c>
    </row>
    <row r="18" spans="1:2" x14ac:dyDescent="0.25">
      <c r="A18">
        <v>16</v>
      </c>
      <c r="B18">
        <v>0.3</v>
      </c>
    </row>
    <row r="19" spans="1:2" x14ac:dyDescent="0.25">
      <c r="A19">
        <v>17</v>
      </c>
      <c r="B19">
        <v>0.3</v>
      </c>
    </row>
    <row r="20" spans="1:2" x14ac:dyDescent="0.25">
      <c r="A20">
        <v>18</v>
      </c>
      <c r="B20">
        <v>0.3</v>
      </c>
    </row>
    <row r="21" spans="1:2" x14ac:dyDescent="0.25">
      <c r="A21">
        <v>19</v>
      </c>
      <c r="B21">
        <v>0.4</v>
      </c>
    </row>
    <row r="22" spans="1:2" x14ac:dyDescent="0.25">
      <c r="A22">
        <v>20</v>
      </c>
      <c r="B22">
        <v>0.4</v>
      </c>
    </row>
    <row r="23" spans="1:2" x14ac:dyDescent="0.25">
      <c r="A23">
        <v>21</v>
      </c>
      <c r="B23">
        <v>0.4</v>
      </c>
    </row>
    <row r="24" spans="1:2" x14ac:dyDescent="0.25">
      <c r="A24">
        <v>22</v>
      </c>
      <c r="B24">
        <v>0.4</v>
      </c>
    </row>
    <row r="25" spans="1:2" x14ac:dyDescent="0.25">
      <c r="A25">
        <v>23</v>
      </c>
      <c r="B25">
        <v>0.4</v>
      </c>
    </row>
    <row r="26" spans="1:2" x14ac:dyDescent="0.25">
      <c r="A26">
        <v>24</v>
      </c>
      <c r="B26">
        <v>0.4</v>
      </c>
    </row>
    <row r="27" spans="1:2" x14ac:dyDescent="0.25">
      <c r="A27">
        <v>25</v>
      </c>
      <c r="B27">
        <v>0.5</v>
      </c>
    </row>
    <row r="28" spans="1:2" x14ac:dyDescent="0.25">
      <c r="A28">
        <v>26</v>
      </c>
      <c r="B28">
        <v>0.5</v>
      </c>
    </row>
    <row r="29" spans="1:2" x14ac:dyDescent="0.25">
      <c r="A29">
        <v>27</v>
      </c>
      <c r="B29">
        <v>0.5</v>
      </c>
    </row>
    <row r="30" spans="1:2" x14ac:dyDescent="0.25">
      <c r="A30">
        <v>28</v>
      </c>
      <c r="B30">
        <v>0.5</v>
      </c>
    </row>
    <row r="31" spans="1:2" x14ac:dyDescent="0.25">
      <c r="A31">
        <v>29</v>
      </c>
      <c r="B31">
        <v>0.5</v>
      </c>
    </row>
    <row r="32" spans="1:2" x14ac:dyDescent="0.25">
      <c r="A32">
        <v>30</v>
      </c>
      <c r="B32">
        <v>0.5</v>
      </c>
    </row>
    <row r="33" spans="1:2" x14ac:dyDescent="0.25">
      <c r="A33">
        <v>31</v>
      </c>
      <c r="B33">
        <v>0.6</v>
      </c>
    </row>
    <row r="34" spans="1:2" x14ac:dyDescent="0.25">
      <c r="A34">
        <v>32</v>
      </c>
      <c r="B34">
        <v>0.6</v>
      </c>
    </row>
    <row r="35" spans="1:2" x14ac:dyDescent="0.25">
      <c r="A35">
        <v>33</v>
      </c>
      <c r="B35">
        <v>0.6</v>
      </c>
    </row>
    <row r="36" spans="1:2" x14ac:dyDescent="0.25">
      <c r="A36">
        <v>34</v>
      </c>
      <c r="B36">
        <v>0.6</v>
      </c>
    </row>
    <row r="37" spans="1:2" x14ac:dyDescent="0.25">
      <c r="A37">
        <v>35</v>
      </c>
      <c r="B37">
        <v>0.6</v>
      </c>
    </row>
    <row r="38" spans="1:2" x14ac:dyDescent="0.25">
      <c r="A38">
        <v>36</v>
      </c>
      <c r="B38">
        <v>0.5</v>
      </c>
    </row>
    <row r="39" spans="1:2" x14ac:dyDescent="0.25">
      <c r="A39">
        <v>37</v>
      </c>
      <c r="B39">
        <v>0.7</v>
      </c>
    </row>
    <row r="40" spans="1:2" x14ac:dyDescent="0.25">
      <c r="A40">
        <v>38</v>
      </c>
      <c r="B40">
        <v>0.7</v>
      </c>
    </row>
    <row r="41" spans="1:2" x14ac:dyDescent="0.25">
      <c r="A41">
        <v>39</v>
      </c>
      <c r="B41">
        <v>0.7</v>
      </c>
    </row>
    <row r="42" spans="1:2" x14ac:dyDescent="0.25">
      <c r="A42">
        <v>40</v>
      </c>
      <c r="B42">
        <v>0.7</v>
      </c>
    </row>
    <row r="43" spans="1:2" x14ac:dyDescent="0.25">
      <c r="A43">
        <v>41</v>
      </c>
      <c r="B43">
        <v>0.7</v>
      </c>
    </row>
    <row r="44" spans="1:2" x14ac:dyDescent="0.25">
      <c r="A44">
        <v>42</v>
      </c>
      <c r="B44">
        <v>0.7</v>
      </c>
    </row>
    <row r="45" spans="1:2" x14ac:dyDescent="0.25">
      <c r="A45">
        <v>43</v>
      </c>
      <c r="B45">
        <v>0.8</v>
      </c>
    </row>
    <row r="46" spans="1:2" x14ac:dyDescent="0.25">
      <c r="A46">
        <v>44</v>
      </c>
      <c r="B46">
        <v>0.8</v>
      </c>
    </row>
    <row r="47" spans="1:2" x14ac:dyDescent="0.25">
      <c r="A47">
        <v>45</v>
      </c>
      <c r="B47">
        <v>0.8</v>
      </c>
    </row>
    <row r="48" spans="1:2" x14ac:dyDescent="0.25">
      <c r="A48">
        <v>46</v>
      </c>
      <c r="B48">
        <v>0.8</v>
      </c>
    </row>
    <row r="49" spans="1:2" x14ac:dyDescent="0.25">
      <c r="A49">
        <v>47</v>
      </c>
      <c r="B49">
        <v>0.8</v>
      </c>
    </row>
    <row r="50" spans="1:2" x14ac:dyDescent="0.25">
      <c r="A50">
        <v>48</v>
      </c>
      <c r="B50">
        <v>0.8</v>
      </c>
    </row>
    <row r="51" spans="1:2" x14ac:dyDescent="0.25">
      <c r="A51">
        <v>49</v>
      </c>
      <c r="B51">
        <v>0.9</v>
      </c>
    </row>
    <row r="52" spans="1:2" x14ac:dyDescent="0.25">
      <c r="A52">
        <v>50</v>
      </c>
      <c r="B52">
        <v>0.9</v>
      </c>
    </row>
    <row r="53" spans="1:2" x14ac:dyDescent="0.25">
      <c r="A53">
        <v>51</v>
      </c>
      <c r="B53">
        <v>0.9</v>
      </c>
    </row>
    <row r="54" spans="1:2" x14ac:dyDescent="0.25">
      <c r="A54">
        <v>52</v>
      </c>
      <c r="B54">
        <v>0.9</v>
      </c>
    </row>
    <row r="55" spans="1:2" x14ac:dyDescent="0.25">
      <c r="A55">
        <v>53</v>
      </c>
      <c r="B55">
        <v>0.9</v>
      </c>
    </row>
    <row r="56" spans="1:2" x14ac:dyDescent="0.25">
      <c r="A56">
        <v>54</v>
      </c>
      <c r="B56">
        <v>0.9</v>
      </c>
    </row>
    <row r="57" spans="1:2" x14ac:dyDescent="0.25">
      <c r="A57">
        <v>55</v>
      </c>
      <c r="B57">
        <v>1</v>
      </c>
    </row>
    <row r="58" spans="1:2" x14ac:dyDescent="0.25">
      <c r="A58">
        <v>56</v>
      </c>
      <c r="B58">
        <v>1</v>
      </c>
    </row>
    <row r="59" spans="1:2" x14ac:dyDescent="0.25">
      <c r="A59">
        <v>57</v>
      </c>
      <c r="B59">
        <v>1</v>
      </c>
    </row>
    <row r="60" spans="1:2" x14ac:dyDescent="0.25">
      <c r="A60">
        <v>58</v>
      </c>
      <c r="B60">
        <v>1</v>
      </c>
    </row>
    <row r="61" spans="1:2" x14ac:dyDescent="0.25">
      <c r="A61">
        <v>59</v>
      </c>
      <c r="B61">
        <v>1</v>
      </c>
    </row>
    <row r="62" spans="1:2" x14ac:dyDescent="0.25">
      <c r="A62">
        <v>60</v>
      </c>
      <c r="B6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ericksol</dc:creator>
  <cp:lastModifiedBy>Angela Wright</cp:lastModifiedBy>
  <cp:lastPrinted>2016-11-28T16:01:39Z</cp:lastPrinted>
  <dcterms:created xsi:type="dcterms:W3CDTF">2016-09-26T19:17:31Z</dcterms:created>
  <dcterms:modified xsi:type="dcterms:W3CDTF">2017-05-08T12:59:45Z</dcterms:modified>
</cp:coreProperties>
</file>